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I:\Bereich\V\Planung und Controlling\Strategie\TP Entgelte\Entgeltanpassung 01.01.2018\Internet\Veröffentlichungen NC TAR\"/>
    </mc:Choice>
  </mc:AlternateContent>
  <bookViews>
    <workbookView xWindow="0" yWindow="0" windowWidth="28800" windowHeight="11610"/>
  </bookViews>
  <sheets>
    <sheet name="30 (2b) vereinf. Entgeltmodell " sheetId="1" r:id="rId1"/>
  </sheet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C21" i="1" s="1"/>
  <c r="C22" i="1" s="1"/>
  <c r="C27" i="1" l="1"/>
  <c r="C28" i="1" s="1"/>
  <c r="C23" i="1"/>
  <c r="C10" i="1"/>
  <c r="C26" i="1" s="1"/>
</calcChain>
</file>

<file path=xl/sharedStrings.xml><?xml version="1.0" encoding="utf-8"?>
<sst xmlns="http://schemas.openxmlformats.org/spreadsheetml/2006/main" count="42" uniqueCount="40">
  <si>
    <t>Simplified tariff model/ vereinfachtes Entgeltmodell (01.12.2017)</t>
  </si>
  <si>
    <t>Thyssengas</t>
  </si>
  <si>
    <t>Status quo 2018</t>
  </si>
  <si>
    <t>allowed transmission services revenue [€/a]</t>
  </si>
  <si>
    <t>zulässige Erlöse aus Fernleitungsdienstleistungen [€/a]</t>
  </si>
  <si>
    <t>forecasted capacity bookings entry [kWh/h/a]</t>
  </si>
  <si>
    <t>prognostizierte Kapazitätsbuchung Entry [kWh/h/a]</t>
  </si>
  <si>
    <t>forecasted capacity bookings exit at storages [kWh/h/a]</t>
  </si>
  <si>
    <t>prognostizierte Kapazitätsbuchung Exit an Speichern[kWh/h/a]</t>
  </si>
  <si>
    <t>forecasted capacity bookings exit other [kWh/h/a]</t>
  </si>
  <si>
    <t>prognostizierte Kapazitätsbuchung Exit sonstige Punkte[kWh/h/a]</t>
  </si>
  <si>
    <t>entry/exit tariff interconnection points/storages[€/kWh/h/a]</t>
  </si>
  <si>
    <t>Ein-/Ausspeiseentgelt GÜP/MÜP/Speicher [€/kWh/h/a]</t>
  </si>
  <si>
    <t>exit tariff network connection and interconnection points [€/kWh/h/a]</t>
  </si>
  <si>
    <t>Ausspeiseentgelt NKP/NAP [€/kWh/h/a]</t>
  </si>
  <si>
    <t>Remark: tariffs for storages regardless of decision BEATE (BK9-14/608)</t>
  </si>
  <si>
    <t>Anmerkung: Entgelte für Speicher ohne Berücksichtigung von BEATE (BK9-14/608)</t>
  </si>
  <si>
    <t>Simulation</t>
  </si>
  <si>
    <t>delta allowed transmission services revenue [€/a]</t>
  </si>
  <si>
    <t>Veränderung zulässige Erlöse aus Fernleitungsdienstleistungen [€/a]</t>
  </si>
  <si>
    <t>delta forecasted capacity bookings entry [kWh/h/a]</t>
  </si>
  <si>
    <t>Veränderung prognostizierte Kapazitätsbuchung Entry [kWh/h/a]</t>
  </si>
  <si>
    <t>delta forecasted capacity bookings exit at storages [kWh/h/a]</t>
  </si>
  <si>
    <t>Veränderung prognostizierte Kapazitätsbuchung Exit an Speichern [kWh/h/a]</t>
  </si>
  <si>
    <t>delta forecasted capacity bookings exit other [kWh/h/a]</t>
  </si>
  <si>
    <t>Veränderung prognostizierte Kapazitätsbuchung Exit sonstige Punkte [kWh/h/a]</t>
  </si>
  <si>
    <t>delta entry tariff [€/(kWh/h)/a]</t>
  </si>
  <si>
    <t>Veränderung Einspeiseentgelt [€/(kWh/h)/a]</t>
  </si>
  <si>
    <t>current entry tariff [€/kWh/h/a]</t>
  </si>
  <si>
    <t>aktuelles Einspeiseentgelt [€/kWh/h/a]</t>
  </si>
  <si>
    <t>simulated entry tariff [€/kWh/h/a]</t>
  </si>
  <si>
    <t>simuliertes Einspeiseentgelt [€/kWh/h/a]</t>
  </si>
  <si>
    <t>delta</t>
  </si>
  <si>
    <t>Differenz</t>
  </si>
  <si>
    <t>current exit tariff [€/kWh/h/a]</t>
  </si>
  <si>
    <t>aktuelles Ausspeiseentgelt [€/kWh/h/a]</t>
  </si>
  <si>
    <t>simulated exit tariff [€/kWh/h/a]</t>
  </si>
  <si>
    <t>simuliertes Ausspeiseentgelt [€/kWh/h/a]</t>
  </si>
  <si>
    <t>Die grau hinterlegten Zellen enthalten die Inputparameter für die Entgeltberechnung. Dieses sind für die Entgeltperiode 2018 die zulässigen Erlöse aus Fernleitungsdienstleistungen, die prognostizierten Kapazitätsbuchungen (Entry, Exit an Speichern und Exit sonstige Punkte) als Jahres-FZK-Äquivalent, d.h. bereinigt um sämtliche Zu- und Abschläge, sowie das Einspeiseentgelt. Im Bereich der Simulation können erwartete Änderungen in den einzelnen Inputparametern, ausgedrückt in einer prozentualen Veränderung, angegeben werden. Die aktuellen und simulierten Entgelte werden gegenübergestellt.</t>
  </si>
  <si>
    <t>The grey cells are those which are an input parameter to the tariff calculation. For the tariff period 2018 this includes the allowed transmission services revenue, the forecasted contracted capacity booking (entry, exit at storages and exit other) as a yearly FZK- equivalent, i.e. adjusted by potential multipliers and discounts, as well as the entry tariff. For tariff simulation, the respective grey shaded cells may be used to express changes expected. Finally, the current and simulated tariffs are compared.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</si>
</sst>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7]_-;\-* #,##0.00\ [$€-407]_-;_-* &quot;-&quot;??\ [$€-407]_-;_-@_-"/>
  </numFmts>
  <fonts count="5" x14ac:knownFonts="1">
    <font>
      <sz val="11"/>
      <color theme="1"/>
      <name val="Calibri"/>
      <family val="2"/>
      <scheme val="minor"/>
    </font>
    <font>
      <sz val="11"/>
      <color theme="1"/>
      <name val="Calibri"/>
      <family val="2"/>
      <scheme val="minor"/>
    </font>
    <font>
      <sz val="10"/>
      <color theme="1"/>
      <name val="Arial"/>
      <family val="2"/>
    </font>
    <font>
      <b/>
      <u/>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0" xfId="1" applyFont="1"/>
    <xf numFmtId="0" fontId="1" fillId="0" borderId="0" xfId="1" applyFont="1"/>
    <xf numFmtId="0" fontId="1" fillId="2" borderId="0" xfId="1" applyFont="1" applyFill="1" applyAlignment="1">
      <alignment horizontal="center"/>
    </xf>
    <xf numFmtId="0" fontId="1" fillId="0" borderId="0" xfId="1" applyFont="1" applyFill="1" applyAlignment="1">
      <alignment horizontal="center"/>
    </xf>
    <xf numFmtId="4" fontId="1" fillId="3" borderId="0" xfId="1" applyNumberFormat="1" applyFont="1" applyFill="1"/>
    <xf numFmtId="3" fontId="1" fillId="3" borderId="0" xfId="1" applyNumberFormat="1" applyFont="1" applyFill="1"/>
    <xf numFmtId="0" fontId="4" fillId="0" borderId="0" xfId="1" applyFont="1"/>
    <xf numFmtId="2" fontId="1" fillId="3" borderId="0" xfId="2" applyNumberFormat="1" applyFont="1" applyFill="1"/>
    <xf numFmtId="2" fontId="1" fillId="0" borderId="0" xfId="1" applyNumberFormat="1" applyFont="1"/>
    <xf numFmtId="0" fontId="4" fillId="0" borderId="1" xfId="1" applyFont="1" applyBorder="1"/>
    <xf numFmtId="164" fontId="1" fillId="0" borderId="1" xfId="1" applyNumberFormat="1" applyFont="1" applyBorder="1"/>
    <xf numFmtId="9" fontId="1" fillId="3" borderId="0" xfId="3" applyFont="1" applyFill="1"/>
    <xf numFmtId="0" fontId="1" fillId="0" borderId="1" xfId="1" applyFont="1" applyBorder="1"/>
    <xf numFmtId="9" fontId="1" fillId="0" borderId="1" xfId="3" applyFont="1" applyFill="1" applyBorder="1"/>
    <xf numFmtId="0" fontId="1" fillId="0" borderId="0" xfId="1" applyFont="1" applyBorder="1"/>
    <xf numFmtId="9" fontId="1" fillId="0" borderId="0" xfId="3" applyFont="1" applyFill="1" applyBorder="1"/>
    <xf numFmtId="0" fontId="1" fillId="0" borderId="0" xfId="1" applyFont="1" applyFill="1" applyBorder="1"/>
    <xf numFmtId="9" fontId="1" fillId="0" borderId="0" xfId="3" applyFont="1" applyBorder="1"/>
    <xf numFmtId="9" fontId="1" fillId="0" borderId="0" xfId="3" applyFont="1"/>
    <xf numFmtId="0" fontId="1" fillId="0" borderId="2" xfId="1" applyFont="1" applyBorder="1" applyAlignment="1">
      <alignment horizontal="left" vertical="center" wrapText="1"/>
    </xf>
    <xf numFmtId="0" fontId="1" fillId="0" borderId="3" xfId="0" applyFont="1" applyBorder="1" applyAlignment="1">
      <alignment horizontal="left" vertical="center" wrapText="1"/>
    </xf>
    <xf numFmtId="0" fontId="1" fillId="0" borderId="4" xfId="1" applyFont="1" applyBorder="1" applyAlignment="1">
      <alignment vertical="center"/>
    </xf>
    <xf numFmtId="0" fontId="1" fillId="0" borderId="0" xfId="1" applyFont="1" applyAlignment="1">
      <alignment vertical="center"/>
    </xf>
  </cellXfs>
  <cellStyles count="4">
    <cellStyle name="Prozent 2" xfId="3"/>
    <cellStyle name="Standard" xfId="0" builtinId="0"/>
    <cellStyle name="Standard 2" xfId="1"/>
    <cellStyle name="Währung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heetViews>
  <sheetFormatPr baseColWidth="10" defaultColWidth="11.42578125" defaultRowHeight="15" x14ac:dyDescent="0.25"/>
  <cols>
    <col min="1" max="2" width="72.7109375" style="2" customWidth="1"/>
    <col min="3" max="3" width="20.28515625" style="2" customWidth="1"/>
    <col min="4" max="4" width="7.140625" style="2" customWidth="1"/>
    <col min="5" max="5" width="7.7109375" style="2" customWidth="1"/>
    <col min="6" max="16384" width="11.42578125" style="2"/>
  </cols>
  <sheetData>
    <row r="1" spans="1:3" x14ac:dyDescent="0.25">
      <c r="A1" s="1" t="s">
        <v>0</v>
      </c>
      <c r="B1" s="1"/>
    </row>
    <row r="2" spans="1:3" x14ac:dyDescent="0.25">
      <c r="C2" s="3" t="s">
        <v>1</v>
      </c>
    </row>
    <row r="3" spans="1:3" x14ac:dyDescent="0.25">
      <c r="A3" s="1" t="s">
        <v>2</v>
      </c>
      <c r="B3" s="1"/>
      <c r="C3" s="4"/>
    </row>
    <row r="4" spans="1:3" x14ac:dyDescent="0.25">
      <c r="A4" s="2" t="s">
        <v>3</v>
      </c>
      <c r="B4" s="2" t="s">
        <v>4</v>
      </c>
      <c r="C4" s="5">
        <v>163654905.75</v>
      </c>
    </row>
    <row r="5" spans="1:3" x14ac:dyDescent="0.25">
      <c r="A5" s="2" t="s">
        <v>5</v>
      </c>
      <c r="B5" s="2" t="s">
        <v>6</v>
      </c>
      <c r="C5" s="6">
        <v>9882149</v>
      </c>
    </row>
    <row r="6" spans="1:3" x14ac:dyDescent="0.25">
      <c r="A6" s="2" t="s">
        <v>7</v>
      </c>
      <c r="B6" s="2" t="s">
        <v>8</v>
      </c>
      <c r="C6" s="6">
        <v>500000</v>
      </c>
    </row>
    <row r="7" spans="1:3" x14ac:dyDescent="0.25">
      <c r="A7" s="2" t="s">
        <v>9</v>
      </c>
      <c r="B7" s="2" t="s">
        <v>10</v>
      </c>
      <c r="C7" s="6">
        <v>25309444</v>
      </c>
    </row>
    <row r="9" spans="1:3" x14ac:dyDescent="0.25">
      <c r="A9" s="7" t="s">
        <v>11</v>
      </c>
      <c r="B9" s="2" t="s">
        <v>12</v>
      </c>
      <c r="C9" s="8">
        <f>3.2</f>
        <v>3.2</v>
      </c>
    </row>
    <row r="10" spans="1:3" x14ac:dyDescent="0.25">
      <c r="A10" s="2" t="s">
        <v>13</v>
      </c>
      <c r="B10" s="2" t="s">
        <v>14</v>
      </c>
      <c r="C10" s="9">
        <f>((C4-(C5+C6)*C9))/C7</f>
        <v>5.1534924651051206</v>
      </c>
    </row>
    <row r="11" spans="1:3" x14ac:dyDescent="0.25">
      <c r="A11" s="10" t="s">
        <v>15</v>
      </c>
      <c r="B11" s="10" t="s">
        <v>16</v>
      </c>
      <c r="C11" s="11"/>
    </row>
    <row r="13" spans="1:3" x14ac:dyDescent="0.25">
      <c r="A13" s="1" t="s">
        <v>17</v>
      </c>
      <c r="B13" s="1"/>
    </row>
    <row r="14" spans="1:3" x14ac:dyDescent="0.25">
      <c r="A14" s="2" t="s">
        <v>18</v>
      </c>
      <c r="B14" s="2" t="s">
        <v>19</v>
      </c>
      <c r="C14" s="12">
        <v>1</v>
      </c>
    </row>
    <row r="15" spans="1:3" x14ac:dyDescent="0.25">
      <c r="A15" s="2" t="s">
        <v>20</v>
      </c>
      <c r="B15" s="2" t="s">
        <v>21</v>
      </c>
      <c r="C15" s="12">
        <v>1</v>
      </c>
    </row>
    <row r="16" spans="1:3" x14ac:dyDescent="0.25">
      <c r="A16" s="2" t="s">
        <v>22</v>
      </c>
      <c r="B16" s="2" t="s">
        <v>23</v>
      </c>
      <c r="C16" s="12">
        <v>1</v>
      </c>
    </row>
    <row r="17" spans="1:3" x14ac:dyDescent="0.25">
      <c r="A17" s="2" t="s">
        <v>24</v>
      </c>
      <c r="B17" s="2" t="s">
        <v>25</v>
      </c>
      <c r="C17" s="12">
        <v>1</v>
      </c>
    </row>
    <row r="18" spans="1:3" x14ac:dyDescent="0.25">
      <c r="A18" s="2" t="s">
        <v>26</v>
      </c>
      <c r="B18" s="2" t="s">
        <v>27</v>
      </c>
      <c r="C18" s="12">
        <v>1</v>
      </c>
    </row>
    <row r="19" spans="1:3" x14ac:dyDescent="0.25">
      <c r="A19" s="13"/>
      <c r="B19" s="13"/>
      <c r="C19" s="14"/>
    </row>
    <row r="20" spans="1:3" x14ac:dyDescent="0.25">
      <c r="A20" s="15"/>
      <c r="B20" s="15"/>
      <c r="C20" s="16"/>
    </row>
    <row r="21" spans="1:3" x14ac:dyDescent="0.25">
      <c r="A21" s="2" t="s">
        <v>28</v>
      </c>
      <c r="B21" s="17" t="s">
        <v>29</v>
      </c>
      <c r="C21" s="9">
        <f>+C9</f>
        <v>3.2</v>
      </c>
    </row>
    <row r="22" spans="1:3" x14ac:dyDescent="0.25">
      <c r="A22" s="2" t="s">
        <v>30</v>
      </c>
      <c r="B22" s="17" t="s">
        <v>31</v>
      </c>
      <c r="C22" s="9">
        <f>C21*C18</f>
        <v>3.2</v>
      </c>
    </row>
    <row r="23" spans="1:3" x14ac:dyDescent="0.25">
      <c r="A23" s="15" t="s">
        <v>32</v>
      </c>
      <c r="B23" s="17" t="s">
        <v>33</v>
      </c>
      <c r="C23" s="18">
        <f>+C22/C21-1</f>
        <v>0</v>
      </c>
    </row>
    <row r="24" spans="1:3" x14ac:dyDescent="0.25">
      <c r="A24" s="13"/>
      <c r="B24" s="13"/>
      <c r="C24" s="13"/>
    </row>
    <row r="25" spans="1:3" x14ac:dyDescent="0.25">
      <c r="A25" s="15"/>
      <c r="B25" s="15"/>
      <c r="C25" s="18"/>
    </row>
    <row r="26" spans="1:3" x14ac:dyDescent="0.25">
      <c r="A26" s="2" t="s">
        <v>34</v>
      </c>
      <c r="B26" s="17" t="s">
        <v>35</v>
      </c>
      <c r="C26" s="9">
        <f>+C10</f>
        <v>5.1534924651051206</v>
      </c>
    </row>
    <row r="27" spans="1:3" x14ac:dyDescent="0.25">
      <c r="A27" s="2" t="s">
        <v>36</v>
      </c>
      <c r="B27" s="17" t="s">
        <v>37</v>
      </c>
      <c r="C27" s="9">
        <f>(C4*C14-(C5*C15+C6*C16)*C22)/C7*C17</f>
        <v>5.1534924651051206</v>
      </c>
    </row>
    <row r="28" spans="1:3" x14ac:dyDescent="0.25">
      <c r="A28" s="15" t="s">
        <v>32</v>
      </c>
      <c r="B28" s="17" t="s">
        <v>33</v>
      </c>
      <c r="C28" s="19">
        <f>+C27/C26-1</f>
        <v>0</v>
      </c>
    </row>
    <row r="31" spans="1:3" ht="80.099999999999994" customHeight="1" x14ac:dyDescent="0.25">
      <c r="A31" s="20" t="s">
        <v>38</v>
      </c>
      <c r="B31" s="21"/>
      <c r="C31" s="22"/>
    </row>
    <row r="32" spans="1:3" x14ac:dyDescent="0.25">
      <c r="A32" s="23"/>
    </row>
    <row r="33" spans="1:3" ht="69.95" customHeight="1" x14ac:dyDescent="0.25">
      <c r="A33" s="20" t="s">
        <v>39</v>
      </c>
      <c r="B33" s="21"/>
      <c r="C33" s="22"/>
    </row>
  </sheetData>
  <mergeCells count="2">
    <mergeCell ref="A31:B31"/>
    <mergeCell ref="A33:B3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30 (2b) vereinf. Entgeltmodell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Kleinophorst, Kerstin</dc:creator>
  <cp:lastModifiedBy>Kleinophorst, Kerstin</cp:lastModifiedBy>
  <dcterms:created xsi:type="dcterms:W3CDTF">2017-11-30T11:54:47Z</dcterms:created>
  <dcterms:modified xsi:type="dcterms:W3CDTF">2017-11-30T11:57:32Z</dcterms:modified>
</cp:coreProperties>
</file>